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erregiraud/inivation/docs/source/_static/biasing/"/>
    </mc:Choice>
  </mc:AlternateContent>
  <xr:revisionPtr revIDLastSave="0" documentId="13_ncr:1_{5A1D35A2-3729-4241-8143-0E0BC605D3D3}" xr6:coauthVersionLast="47" xr6:coauthVersionMax="47" xr10:uidLastSave="{00000000-0000-0000-0000-000000000000}"/>
  <workbookProtection workbookAlgorithmName="SHA-512" workbookHashValue="rRje8rQDFxPvdBiF4yOlR/lJmIzKF8f+9uBEdysinpGblAi/vPAWYdurDKdvqKtYxiMTKckvMtfMqk8YlwNA4Q==" workbookSaltValue="9fj/z1Yndq6GcSdVyZdGKg==" workbookSpinCount="100000" lockStructure="1"/>
  <bookViews>
    <workbookView xWindow="0" yWindow="500" windowWidth="51200" windowHeight="28300" xr2:uid="{00000000-000D-0000-FFFF-FFFF00000000}"/>
  </bookViews>
  <sheets>
    <sheet name="Results" sheetId="1" r:id="rId1"/>
    <sheet name="Math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H19" i="1"/>
  <c r="G19" i="1"/>
  <c r="E19" i="1"/>
  <c r="D19" i="1"/>
  <c r="C19" i="1"/>
  <c r="C7" i="2"/>
  <c r="D7" i="2" s="1"/>
  <c r="E7" i="2" s="1"/>
  <c r="F7" i="2" s="1"/>
  <c r="G7" i="2" s="1"/>
  <c r="H7" i="2" s="1"/>
  <c r="E9" i="1" s="1"/>
</calcChain>
</file>

<file path=xl/sharedStrings.xml><?xml version="1.0" encoding="utf-8"?>
<sst xmlns="http://schemas.openxmlformats.org/spreadsheetml/2006/main" count="29" uniqueCount="20">
  <si>
    <t>Enabled</t>
  </si>
  <si>
    <t>sexN</t>
  </si>
  <si>
    <t>typeNormal</t>
  </si>
  <si>
    <t>currentLevelNormal</t>
  </si>
  <si>
    <t>Fine Value</t>
  </si>
  <si>
    <t>Coarse Value</t>
  </si>
  <si>
    <t>Bias Value</t>
  </si>
  <si>
    <t>Original</t>
  </si>
  <si>
    <t>Intermediate 1</t>
  </si>
  <si>
    <t>Intermediate 2</t>
  </si>
  <si>
    <t>Intermediate 3</t>
  </si>
  <si>
    <t>Intermediate 4</t>
  </si>
  <si>
    <t>Intermediate 5</t>
  </si>
  <si>
    <t>Intermediate 6</t>
  </si>
  <si>
    <t>USER INPUT</t>
  </si>
  <si>
    <t>RESULT</t>
  </si>
  <si>
    <t xml:space="preserve">Note: This bias value is computed according to libcaer. </t>
  </si>
  <si>
    <t>Source Code: https://gitlab.com/inivation/dv/libcaer/-/blob/master/src/davis.c#L805-826</t>
  </si>
  <si>
    <t xml:space="preserve">Note: The bias sub values are computed according to libcaer. </t>
  </si>
  <si>
    <t>Source Code: https://gitlab.com/inivation/dv/libcaer/-/blob/master/src/davis.c#L828-840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</si>
</sst>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3" borderId="7" xfId="2" applyBorder="1" applyProtection="1"/>
    <xf numFmtId="0" fontId="1" fillId="3" borderId="8" xfId="2" applyBorder="1" applyProtection="1"/>
    <xf numFmtId="0" fontId="1" fillId="3" borderId="9" xfId="2" applyBorder="1" applyProtection="1"/>
    <xf numFmtId="0" fontId="0" fillId="6" borderId="0" xfId="0" applyFill="1"/>
    <xf numFmtId="1" fontId="7" fillId="2" borderId="10" xfId="1" applyNumberFormat="1" applyFont="1" applyBorder="1" applyProtection="1">
      <protection locked="0"/>
    </xf>
    <xf numFmtId="0" fontId="7" fillId="2" borderId="12" xfId="1" applyFont="1" applyBorder="1" applyProtection="1">
      <protection locked="0"/>
    </xf>
    <xf numFmtId="1" fontId="2" fillId="2" borderId="10" xfId="1" applyNumberFormat="1" applyFont="1" applyBorder="1" applyProtection="1"/>
    <xf numFmtId="1" fontId="2" fillId="2" borderId="11" xfId="1" applyNumberFormat="1" applyFont="1" applyBorder="1" applyProtection="1"/>
    <xf numFmtId="0" fontId="2" fillId="2" borderId="11" xfId="1" applyFont="1" applyBorder="1" applyProtection="1"/>
    <xf numFmtId="0" fontId="2" fillId="2" borderId="12" xfId="1" applyFont="1" applyBorder="1" applyProtection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5" applyAlignment="1" applyProtection="1">
      <alignment horizontal="left" vertical="top" wrapText="1"/>
    </xf>
    <xf numFmtId="0" fontId="6" fillId="0" borderId="0" xfId="5" applyAlignment="1" applyProtection="1">
      <alignment horizontal="left" vertical="top"/>
    </xf>
    <xf numFmtId="0" fontId="3" fillId="4" borderId="1" xfId="3" applyBorder="1" applyAlignment="1" applyProtection="1">
      <alignment horizontal="center"/>
    </xf>
    <xf numFmtId="0" fontId="3" fillId="4" borderId="3" xfId="3" applyBorder="1" applyAlignment="1" applyProtection="1">
      <alignment horizontal="center"/>
    </xf>
    <xf numFmtId="0" fontId="2" fillId="5" borderId="4" xfId="4" applyFont="1" applyBorder="1" applyAlignment="1" applyProtection="1">
      <alignment horizontal="center"/>
    </xf>
    <xf numFmtId="0" fontId="2" fillId="5" borderId="6" xfId="4" applyFont="1" applyBorder="1" applyAlignment="1" applyProtection="1">
      <alignment horizontal="center"/>
    </xf>
    <xf numFmtId="0" fontId="7" fillId="5" borderId="4" xfId="4" applyFont="1" applyBorder="1" applyAlignment="1" applyProtection="1">
      <alignment horizontal="center"/>
      <protection locked="0"/>
    </xf>
    <xf numFmtId="0" fontId="7" fillId="5" borderId="6" xfId="4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7" fillId="2" borderId="11" xfId="1" applyNumberFormat="1" applyFont="1" applyBorder="1" applyProtection="1">
      <protection locked="0"/>
    </xf>
    <xf numFmtId="0" fontId="7" fillId="2" borderId="11" xfId="1" applyFont="1" applyBorder="1" applyProtection="1">
      <protection locked="0"/>
    </xf>
  </cellXfs>
  <cellStyles count="6">
    <cellStyle name="20% - Accent1" xfId="1" builtinId="30"/>
    <cellStyle name="40% - Accent5" xfId="4" builtinId="47"/>
    <cellStyle name="60% - Accent1" xfId="2" builtinId="32"/>
    <cellStyle name="Accent5" xfId="3" builtinId="45"/>
    <cellStyle name="Hyperlink" xfId="5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1288861</xdr:colOff>
      <xdr:row>4</xdr:row>
      <xdr:rowOff>106882</xdr:rowOff>
    </xdr:from>
    <xdr:to>
      <xdr:col>5</xdr:col>
      <xdr:colOff>282920</xdr:colOff>
      <xdr:row>6</xdr:row>
      <xdr:rowOff>138317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4F0747C4-A573-7502-44C8-A63C5F5D64B2}"/>
            </a:ext>
          </a:extLst>
        </xdr:cNvPr>
        <xdr:cNvSpPr/>
      </xdr:nvSpPr>
      <xdr:spPr>
        <a:xfrm>
          <a:off x="5777871" y="911634"/>
          <a:ext cx="565841" cy="408663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1288861</xdr:colOff>
      <xdr:row>14</xdr:row>
      <xdr:rowOff>106882</xdr:rowOff>
    </xdr:from>
    <xdr:to>
      <xdr:col>5</xdr:col>
      <xdr:colOff>282920</xdr:colOff>
      <xdr:row>16</xdr:row>
      <xdr:rowOff>138317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EA1210AA-CE0B-384E-A789-DACD03BAF626}"/>
            </a:ext>
          </a:extLst>
        </xdr:cNvPr>
        <xdr:cNvSpPr/>
      </xdr:nvSpPr>
      <xdr:spPr>
        <a:xfrm>
          <a:off x="5784661" y="919682"/>
          <a:ext cx="568859" cy="41243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itlab.com/inivation/dv/libcaer/-/blob/master/src/davis.c" TargetMode="External"/><Relationship Id="rId1" Type="http://schemas.openxmlformats.org/officeDocument/2006/relationships/hyperlink" Target="https://gitlab.com/inivation/dv/libcaer/-/blob/master/src/davis.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9"/>
  <sheetViews>
    <sheetView tabSelected="1" zoomScale="200" zoomScaleNormal="200" workbookViewId="0">
      <selection activeCell="G7" sqref="G7"/>
    </sheetView>
  </sheetViews>
  <sheetFormatPr baseColWidth="10" defaultColWidth="8.83203125" defaultRowHeight="15" x14ac:dyDescent="0.2"/>
  <cols>
    <col min="3" max="8" width="20.6640625" customWidth="1"/>
  </cols>
  <sheetData>
    <row r="2" spans="1:14" ht="16" thickBot="1" x14ac:dyDescent="0.25"/>
    <row r="3" spans="1:14" ht="16" x14ac:dyDescent="0.2">
      <c r="A3" s="24" t="s">
        <v>14</v>
      </c>
      <c r="B3" s="25"/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3" t="s">
        <v>5</v>
      </c>
    </row>
    <row r="4" spans="1:14" ht="17" thickBot="1" x14ac:dyDescent="0.25">
      <c r="A4" s="26"/>
      <c r="B4" s="27"/>
      <c r="C4" s="5">
        <v>1</v>
      </c>
      <c r="D4" s="32">
        <v>0</v>
      </c>
      <c r="E4" s="32">
        <v>0</v>
      </c>
      <c r="F4" s="32">
        <v>1</v>
      </c>
      <c r="G4" s="33">
        <v>3</v>
      </c>
      <c r="H4" s="6">
        <v>3</v>
      </c>
    </row>
    <row r="6" spans="1:14" ht="15" customHeight="1" x14ac:dyDescent="0.2">
      <c r="H6" s="15" t="s">
        <v>16</v>
      </c>
      <c r="I6" s="15"/>
      <c r="J6" s="15"/>
      <c r="K6" s="15"/>
      <c r="L6" s="15"/>
      <c r="M6" s="15"/>
      <c r="N6" s="15"/>
    </row>
    <row r="7" spans="1:14" ht="16" thickBot="1" x14ac:dyDescent="0.25">
      <c r="H7" s="15"/>
      <c r="I7" s="15"/>
      <c r="J7" s="15"/>
      <c r="K7" s="15"/>
      <c r="L7" s="15"/>
      <c r="M7" s="15"/>
      <c r="N7" s="15"/>
    </row>
    <row r="8" spans="1:14" ht="16" x14ac:dyDescent="0.2">
      <c r="A8" s="11" t="s">
        <v>15</v>
      </c>
      <c r="B8" s="28"/>
      <c r="C8" s="28"/>
      <c r="D8" s="12"/>
      <c r="E8" s="18" t="s">
        <v>6</v>
      </c>
      <c r="F8" s="19"/>
      <c r="H8" s="16" t="s">
        <v>17</v>
      </c>
      <c r="I8" s="17"/>
      <c r="J8" s="17"/>
      <c r="K8" s="17"/>
      <c r="L8" s="17"/>
      <c r="M8" s="17"/>
      <c r="N8" s="17"/>
    </row>
    <row r="9" spans="1:14" ht="17" thickBot="1" x14ac:dyDescent="0.25">
      <c r="A9" s="13"/>
      <c r="B9" s="29"/>
      <c r="C9" s="29"/>
      <c r="D9" s="14"/>
      <c r="E9" s="20">
        <f>Math!H7</f>
        <v>12345</v>
      </c>
      <c r="F9" s="21"/>
      <c r="H9" s="17"/>
      <c r="I9" s="17"/>
      <c r="J9" s="17"/>
      <c r="K9" s="17"/>
      <c r="L9" s="17"/>
      <c r="M9" s="17"/>
      <c r="N9" s="17"/>
    </row>
    <row r="11" spans="1:14" s="4" customFormat="1" x14ac:dyDescent="0.2"/>
    <row r="12" spans="1:14" ht="16" thickBot="1" x14ac:dyDescent="0.25"/>
    <row r="13" spans="1:14" ht="16" x14ac:dyDescent="0.2">
      <c r="A13" s="24" t="s">
        <v>14</v>
      </c>
      <c r="B13" s="30"/>
      <c r="C13" s="30"/>
      <c r="D13" s="25"/>
      <c r="E13" s="18" t="s">
        <v>6</v>
      </c>
      <c r="F13" s="19"/>
      <c r="H13" s="15" t="s">
        <v>18</v>
      </c>
      <c r="I13" s="15"/>
      <c r="J13" s="15"/>
      <c r="K13" s="15"/>
      <c r="L13" s="15"/>
      <c r="M13" s="15"/>
      <c r="N13" s="15"/>
    </row>
    <row r="14" spans="1:14" ht="17" thickBot="1" x14ac:dyDescent="0.25">
      <c r="A14" s="26"/>
      <c r="B14" s="31"/>
      <c r="C14" s="31"/>
      <c r="D14" s="27"/>
      <c r="E14" s="22">
        <v>12345</v>
      </c>
      <c r="F14" s="23"/>
      <c r="H14" s="15"/>
      <c r="I14" s="15"/>
      <c r="J14" s="15"/>
      <c r="K14" s="15"/>
      <c r="L14" s="15"/>
      <c r="M14" s="15"/>
      <c r="N14" s="15"/>
    </row>
    <row r="15" spans="1:14" x14ac:dyDescent="0.2">
      <c r="H15" s="16" t="s">
        <v>19</v>
      </c>
      <c r="I15" s="17"/>
      <c r="J15" s="17"/>
      <c r="K15" s="17"/>
      <c r="L15" s="17"/>
      <c r="M15" s="17"/>
      <c r="N15" s="17"/>
    </row>
    <row r="16" spans="1:14" x14ac:dyDescent="0.2">
      <c r="H16" s="17"/>
      <c r="I16" s="17"/>
      <c r="J16" s="17"/>
      <c r="K16" s="17"/>
      <c r="L16" s="17"/>
      <c r="M16" s="17"/>
      <c r="N16" s="17"/>
    </row>
    <row r="17" spans="1:8" ht="16" thickBot="1" x14ac:dyDescent="0.25"/>
    <row r="18" spans="1:8" ht="16" x14ac:dyDescent="0.2">
      <c r="A18" s="11" t="s">
        <v>15</v>
      </c>
      <c r="B18" s="12"/>
      <c r="C18" s="1" t="s">
        <v>0</v>
      </c>
      <c r="D18" s="2" t="s">
        <v>1</v>
      </c>
      <c r="E18" s="2" t="s">
        <v>2</v>
      </c>
      <c r="F18" s="2" t="s">
        <v>3</v>
      </c>
      <c r="G18" s="2" t="s">
        <v>4</v>
      </c>
      <c r="H18" s="3" t="s">
        <v>5</v>
      </c>
    </row>
    <row r="19" spans="1:8" ht="17" thickBot="1" x14ac:dyDescent="0.25">
      <c r="A19" s="13"/>
      <c r="B19" s="14"/>
      <c r="C19" s="7">
        <f>IF(_xlfn.BITAND(E14,1), 1, 0)</f>
        <v>1</v>
      </c>
      <c r="D19" s="8">
        <f>IF(_xlfn.BITAND(E14,2), 1, 0)</f>
        <v>0</v>
      </c>
      <c r="E19" s="8">
        <f>IF(_xlfn.BITAND(E14,4), 1, 0)</f>
        <v>0</v>
      </c>
      <c r="F19" s="8">
        <f>IF(_xlfn.BITAND(E14,8), 1, 0)</f>
        <v>1</v>
      </c>
      <c r="G19" s="9">
        <f>_xlfn.BITAND(_xlfn.BITRSHIFT(E14, 4), 255)</f>
        <v>3</v>
      </c>
      <c r="H19" s="10">
        <f>_xlfn.BITAND(_xlfn.BITRSHIFT(E14, 12), 7)</f>
        <v>3</v>
      </c>
    </row>
  </sheetData>
  <sheetProtection algorithmName="SHA-512" hashValue="nzffTvOvIExlj/2t9TKZZzox11xwjaveZp3Nq0f1WSI+Y2xmMZoWtI5/7YgsyFntvKoDaATu031m1kKUYvE0Fg==" saltValue="kUX/yY/Pzf9Uq/5Iwk6thg==" spinCount="100000" sheet="1" objects="1" scenarios="1"/>
  <mergeCells count="12">
    <mergeCell ref="A3:B4"/>
    <mergeCell ref="A8:D9"/>
    <mergeCell ref="A13:D14"/>
    <mergeCell ref="A18:B19"/>
    <mergeCell ref="H6:N7"/>
    <mergeCell ref="H8:N9"/>
    <mergeCell ref="H13:N14"/>
    <mergeCell ref="H15:N16"/>
    <mergeCell ref="E8:F8"/>
    <mergeCell ref="E9:F9"/>
    <mergeCell ref="E13:F13"/>
    <mergeCell ref="E14:F14"/>
  </mergeCells>
  <dataValidations count="3">
    <dataValidation type="list" showInputMessage="1" showErrorMessage="1" errorTitle="Out of range" error="Number should be 0 or 1" promptTitle="boolean" prompt="0 or 1" sqref="C4:F4" xr:uid="{1D90A499-CDF9-4248-A48F-9A9C21303CFC}">
      <formula1>"0,1"</formula1>
    </dataValidation>
    <dataValidation type="whole" allowBlank="1" showInputMessage="1" showErrorMessage="1" errorTitle="Out of range" error="Number should be between 0 and 255" promptTitle="uint8" prompt="Number between 0 and 255" sqref="G4:H4" xr:uid="{51DBBFB2-E55D-5F45-AA16-03536E2F749E}">
      <formula1>0</formula1>
      <formula2>255</formula2>
    </dataValidation>
    <dataValidation type="whole" allowBlank="1" showInputMessage="1" showErrorMessage="1" errorTitle="Out of range" error="Number should be between 0 and 32767" promptTitle="int16" prompt="Number between 0 and 32767" sqref="E14:F14" xr:uid="{317FEF63-EB8F-8343-8D75-BC0C53878927}">
      <formula1>0</formula1>
      <formula2>32767</formula2>
    </dataValidation>
  </dataValidations>
  <hyperlinks>
    <hyperlink ref="H8:N9" r:id="rId1" location="L805-826" display="Source Code: https://gitlab.com/inivation/dv/libcaer/-/blob/master/src/davis.c#L805-826" xr:uid="{B25263DE-92B7-EB4F-B74E-9C1F978EA909}"/>
    <hyperlink ref="H15:N16" r:id="rId2" location="L828-840" display="Source Code: https://gitlab.com/inivation/dv/libcaer/-/blob/master/src/davis.c#L828-840" xr:uid="{19678ED9-1B9B-9848-B160-3BCA13163616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B280-6768-4730-B924-7BB6CD8F6821}">
  <dimension ref="B6:H7"/>
  <sheetViews>
    <sheetView zoomScaleNormal="100" workbookViewId="0">
      <selection activeCell="H7" sqref="H7"/>
    </sheetView>
  </sheetViews>
  <sheetFormatPr baseColWidth="10" defaultColWidth="8.83203125" defaultRowHeight="15" x14ac:dyDescent="0.2"/>
  <cols>
    <col min="2" max="8" width="15.6640625" customWidth="1"/>
  </cols>
  <sheetData>
    <row r="6" spans="2:8" x14ac:dyDescent="0.2">
      <c r="B6" t="s">
        <v>7</v>
      </c>
      <c r="C6" t="s">
        <v>8</v>
      </c>
      <c r="D6" t="s">
        <v>9</v>
      </c>
      <c r="E6" t="s">
        <v>10</v>
      </c>
      <c r="F6" t="s">
        <v>11</v>
      </c>
      <c r="G6" t="s">
        <v>12</v>
      </c>
      <c r="H6" t="s">
        <v>13</v>
      </c>
    </row>
    <row r="7" spans="2:8" x14ac:dyDescent="0.2">
      <c r="B7">
        <v>0</v>
      </c>
      <c r="C7">
        <f>IF(Results!C4, _xlfn.BITOR(B7, 1), B7)</f>
        <v>1</v>
      </c>
      <c r="D7">
        <f>IF(Results!D4, _xlfn.BITOR(C7, 2), C7)</f>
        <v>1</v>
      </c>
      <c r="E7">
        <f>IF(Results!E4, _xlfn.BITOR(D7, 4), D7)</f>
        <v>1</v>
      </c>
      <c r="F7">
        <f>IF(Results!F4, _xlfn.BITOR(E7, 8), E7)</f>
        <v>9</v>
      </c>
      <c r="G7">
        <f>_xlfn.BITOR(F7, _xlfn.BITLSHIFT(_xlfn.BITAND(Results!G4, 255), 4))</f>
        <v>57</v>
      </c>
      <c r="H7">
        <f>_xlfn.BITOR(G7, _xlfn.BITLSHIFT(_xlfn.BITAND(Results!H4, 7), 12))</f>
        <v>12345</v>
      </c>
    </row>
  </sheetData>
  <sheetProtection algorithmName="SHA-512" hashValue="n5sEyzp+dJ1VZ0dltlQZuoxyir900C5H7gLwwHkxhZx/FXv7wqIvcDd6nEWh1qjJO/lXYQfN1aBQxVDDub8oCw==" saltValue="y1aQ1RSQH8YDYg3b9xv/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Math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Pierre Giraud</cp:lastModifiedBy>
  <cp:revision/>
  <dcterms:created xsi:type="dcterms:W3CDTF">2024-01-24T11:13:30Z</dcterms:created>
  <dcterms:modified xsi:type="dcterms:W3CDTF">2024-01-24T13:05:27Z</dcterms:modified>
  <cp:category/>
  <cp:contentStatus/>
</cp:coreProperties>
</file>